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DE9BC1F-80CF-43FA-9224-41DE0C8EA5AB}" xr6:coauthVersionLast="47" xr6:coauthVersionMax="47" xr10:uidLastSave="{00000000-0000-0000-0000-000000000000}"/>
  <bookViews>
    <workbookView xWindow="-108" yWindow="-108" windowWidth="23256" windowHeight="12456" xr2:uid="{FB0B94D8-6C17-4852-9DD4-0B70BDE670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L12" i="1"/>
  <c r="L13" i="1"/>
  <c r="L14" i="1"/>
  <c r="L11" i="1"/>
  <c r="AB4" i="1"/>
  <c r="AB5" i="1"/>
  <c r="AB3" i="1"/>
  <c r="AB2" i="1"/>
  <c r="Z4" i="1"/>
  <c r="Z5" i="1"/>
  <c r="Z3" i="1"/>
  <c r="Z2" i="1"/>
  <c r="Y4" i="1"/>
  <c r="Y5" i="1"/>
  <c r="Y3" i="1"/>
  <c r="Y2" i="1"/>
  <c r="X4" i="1"/>
  <c r="X5" i="1"/>
  <c r="X3" i="1"/>
  <c r="X2" i="1"/>
  <c r="S5" i="1"/>
  <c r="S6" i="1"/>
  <c r="S4" i="1"/>
  <c r="S3" i="1"/>
  <c r="R5" i="1"/>
  <c r="R6" i="1"/>
  <c r="R4" i="1"/>
  <c r="R3" i="1"/>
  <c r="Q5" i="1"/>
  <c r="Q6" i="1"/>
  <c r="Q4" i="1"/>
  <c r="Q3" i="1"/>
  <c r="P5" i="1"/>
  <c r="P6" i="1"/>
  <c r="P7" i="1"/>
  <c r="P4" i="1"/>
  <c r="P3" i="1"/>
  <c r="O5" i="1"/>
  <c r="O6" i="1"/>
  <c r="O7" i="1"/>
  <c r="O4" i="1"/>
  <c r="O3" i="1"/>
  <c r="N6" i="1"/>
  <c r="N7" i="1"/>
  <c r="N5" i="1"/>
  <c r="N3" i="1"/>
  <c r="N4" i="1"/>
  <c r="M5" i="1"/>
  <c r="M6" i="1"/>
  <c r="M7" i="1"/>
  <c r="Q7" i="1" s="1"/>
  <c r="M4" i="1"/>
  <c r="M3" i="1"/>
  <c r="I4" i="1"/>
  <c r="I5" i="1"/>
  <c r="I6" i="1"/>
  <c r="I3" i="1"/>
  <c r="I2" i="1"/>
  <c r="G4" i="1"/>
  <c r="G5" i="1"/>
  <c r="G6" i="1"/>
  <c r="G3" i="1"/>
  <c r="G2" i="1"/>
  <c r="F4" i="1"/>
  <c r="F5" i="1"/>
  <c r="F6" i="1"/>
  <c r="F3" i="1"/>
  <c r="F2" i="1"/>
  <c r="E6" i="1"/>
  <c r="E5" i="1"/>
  <c r="E4" i="1"/>
  <c r="E3" i="1"/>
  <c r="E2" i="1"/>
  <c r="D5" i="1"/>
  <c r="H5" i="1" s="1"/>
  <c r="D6" i="1"/>
  <c r="H6" i="1" s="1"/>
  <c r="D4" i="1"/>
  <c r="H4" i="1" s="1"/>
  <c r="D3" i="1"/>
  <c r="H3" i="1" s="1"/>
  <c r="D2" i="1"/>
  <c r="H2" i="1" s="1"/>
  <c r="R7" i="1" l="1"/>
  <c r="S7" i="1" s="1"/>
</calcChain>
</file>

<file path=xl/sharedStrings.xml><?xml version="1.0" encoding="utf-8"?>
<sst xmlns="http://schemas.openxmlformats.org/spreadsheetml/2006/main" count="43" uniqueCount="39">
  <si>
    <t>No. 1</t>
  </si>
  <si>
    <t>No. 2</t>
  </si>
  <si>
    <t>No. 3</t>
  </si>
  <si>
    <t>Sum</t>
  </si>
  <si>
    <t>Average</t>
  </si>
  <si>
    <t>Maximum</t>
  </si>
  <si>
    <t>Minimum</t>
  </si>
  <si>
    <t>Root</t>
  </si>
  <si>
    <t>Multiply</t>
  </si>
  <si>
    <t>Name</t>
  </si>
  <si>
    <t>Basic Salary</t>
  </si>
  <si>
    <t>House Rent</t>
  </si>
  <si>
    <t>Medical Allounce</t>
  </si>
  <si>
    <t>Convince</t>
  </si>
  <si>
    <t>Other</t>
  </si>
  <si>
    <t xml:space="preserve">Gross Salary </t>
  </si>
  <si>
    <t>P.F/Tax</t>
  </si>
  <si>
    <t>Net Salary</t>
  </si>
  <si>
    <t>Ruhul Amin</t>
  </si>
  <si>
    <t>Ashikur</t>
  </si>
  <si>
    <t>Imran Nazir</t>
  </si>
  <si>
    <t>Nahid</t>
  </si>
  <si>
    <t>Ariful Hoque</t>
  </si>
  <si>
    <t>Name Of Item</t>
  </si>
  <si>
    <t>Quantity</t>
  </si>
  <si>
    <t>Unit Price</t>
  </si>
  <si>
    <t>Total Price</t>
  </si>
  <si>
    <t>Payment</t>
  </si>
  <si>
    <t>Paid</t>
  </si>
  <si>
    <t>Return</t>
  </si>
  <si>
    <t>Rice</t>
  </si>
  <si>
    <t>Tea</t>
  </si>
  <si>
    <t>Sugar</t>
  </si>
  <si>
    <t xml:space="preserve">Oil </t>
  </si>
  <si>
    <t>Commission</t>
  </si>
  <si>
    <t>Seles Amount</t>
  </si>
  <si>
    <t>Gross Salary</t>
  </si>
  <si>
    <t>Abul Kalam</t>
  </si>
  <si>
    <t>Ashikur Rahaman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</si>
</sst>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DF3-5A1A-41EC-B2D1-DA66C565BC7E}">
  <dimension ref="A1:AB15"/>
  <sheetViews>
    <sheetView tabSelected="1" topLeftCell="G1" zoomScaleNormal="100" workbookViewId="0">
      <selection activeCell="G1" sqref="G1:AB15"/>
    </sheetView>
  </sheetViews>
  <sheetFormatPr defaultRowHeight="14.4" x14ac:dyDescent="0.3"/>
  <cols>
    <col min="4" max="4" width="11.5546875" customWidth="1"/>
    <col min="5" max="5" width="10.5546875" bestFit="1" customWidth="1"/>
    <col min="9" max="9" width="14" customWidth="1"/>
    <col min="10" max="10" width="15.5546875" customWidth="1"/>
    <col min="11" max="11" width="12.6640625" customWidth="1"/>
    <col min="12" max="12" width="11.44140625" customWidth="1"/>
    <col min="13" max="13" width="10.77734375" customWidth="1"/>
    <col min="14" max="14" width="15" customWidth="1"/>
    <col min="15" max="15" width="10.5546875" customWidth="1"/>
    <col min="17" max="17" width="11.44140625" customWidth="1"/>
    <col min="21" max="21" width="12.6640625" customWidth="1"/>
    <col min="23" max="23" width="9.109375" customWidth="1"/>
    <col min="24" max="24" width="10.109375" customWidth="1"/>
    <col min="25" max="25" width="12.77734375" customWidth="1"/>
  </cols>
  <sheetData>
    <row r="1" spans="1:2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K1" s="1"/>
      <c r="L1" s="1"/>
      <c r="M1" s="5">
        <v>0.5</v>
      </c>
      <c r="N1" s="5">
        <v>0.25</v>
      </c>
      <c r="O1" s="5">
        <v>0.15</v>
      </c>
      <c r="P1" s="5">
        <v>0.1</v>
      </c>
      <c r="Q1" s="2"/>
      <c r="R1" s="5">
        <v>0.03</v>
      </c>
      <c r="S1" s="2"/>
      <c r="U1" s="2" t="s">
        <v>23</v>
      </c>
      <c r="V1" s="2" t="s">
        <v>24</v>
      </c>
      <c r="W1" s="2" t="s">
        <v>25</v>
      </c>
      <c r="X1" s="2" t="s">
        <v>26</v>
      </c>
      <c r="Y1" s="2" t="s">
        <v>34</v>
      </c>
      <c r="Z1" s="2" t="s">
        <v>27</v>
      </c>
      <c r="AA1" s="2" t="s">
        <v>28</v>
      </c>
      <c r="AB1" s="2" t="s">
        <v>29</v>
      </c>
    </row>
    <row r="2" spans="1:28" x14ac:dyDescent="0.3">
      <c r="A2" s="2">
        <v>1000</v>
      </c>
      <c r="B2" s="2">
        <v>1500</v>
      </c>
      <c r="C2" s="2">
        <v>2000</v>
      </c>
      <c r="D2" s="2">
        <f>SUM(A2:C2)</f>
        <v>4500</v>
      </c>
      <c r="E2" s="2">
        <f>AVERAGE(A2:C2)</f>
        <v>1500</v>
      </c>
      <c r="F2" s="2">
        <f>MAX(A2:C2)</f>
        <v>2000</v>
      </c>
      <c r="G2" s="2">
        <f>MIN(A2:C2)</f>
        <v>1000</v>
      </c>
      <c r="H2" s="3">
        <f>SQRT(D2)</f>
        <v>67.082039324993687</v>
      </c>
      <c r="I2" s="2">
        <f>A2*B2*C2</f>
        <v>3000000000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U2" s="2" t="s">
        <v>30</v>
      </c>
      <c r="V2" s="2">
        <v>10</v>
      </c>
      <c r="W2" s="2">
        <v>72</v>
      </c>
      <c r="X2" s="2">
        <f>V2*W2</f>
        <v>720</v>
      </c>
      <c r="Y2" s="2">
        <f>X2*3%</f>
        <v>21.599999999999998</v>
      </c>
      <c r="Z2" s="2">
        <f>X2-Y2</f>
        <v>698.4</v>
      </c>
      <c r="AA2" s="2">
        <v>1000</v>
      </c>
      <c r="AB2" s="1">
        <f>AA2-Z2</f>
        <v>301.60000000000002</v>
      </c>
    </row>
    <row r="3" spans="1:28" x14ac:dyDescent="0.3">
      <c r="A3" s="2">
        <v>1500</v>
      </c>
      <c r="B3" s="2">
        <v>2000</v>
      </c>
      <c r="C3" s="2">
        <v>3000</v>
      </c>
      <c r="D3" s="2">
        <f>SUM(A3:C3)</f>
        <v>6500</v>
      </c>
      <c r="E3" s="4">
        <f>AVERAGE(A3:C3)</f>
        <v>2166.6666666666665</v>
      </c>
      <c r="F3" s="2">
        <f>MAX(A3:C3)</f>
        <v>3000</v>
      </c>
      <c r="G3" s="2">
        <f>MIN(A3:C3)</f>
        <v>1500</v>
      </c>
      <c r="H3" s="3">
        <f>SQRT(D3)</f>
        <v>80.622577482985491</v>
      </c>
      <c r="I3" s="2">
        <f>A3*B3*C3</f>
        <v>9000000000</v>
      </c>
      <c r="K3" s="1" t="s">
        <v>18</v>
      </c>
      <c r="L3" s="1">
        <v>12000</v>
      </c>
      <c r="M3" s="1">
        <f>L3*50%</f>
        <v>6000</v>
      </c>
      <c r="N3" s="1">
        <f>L3*25%</f>
        <v>3000</v>
      </c>
      <c r="O3" s="1">
        <f>L3*15%</f>
        <v>1800</v>
      </c>
      <c r="P3" s="1">
        <f>L3*10%</f>
        <v>1200</v>
      </c>
      <c r="Q3" s="1">
        <f>SUM(L3:P3)</f>
        <v>24000</v>
      </c>
      <c r="R3" s="1">
        <f>Q3*3%</f>
        <v>720</v>
      </c>
      <c r="S3" s="1">
        <f>Q3-R3</f>
        <v>23280</v>
      </c>
      <c r="U3" s="2" t="s">
        <v>31</v>
      </c>
      <c r="V3" s="2">
        <v>5</v>
      </c>
      <c r="W3" s="2">
        <v>90</v>
      </c>
      <c r="X3" s="2">
        <f>V3*W3</f>
        <v>450</v>
      </c>
      <c r="Y3" s="2">
        <f>X3*3%</f>
        <v>13.5</v>
      </c>
      <c r="Z3" s="2">
        <f>X3-Y3</f>
        <v>436.5</v>
      </c>
      <c r="AA3" s="2">
        <v>500</v>
      </c>
      <c r="AB3" s="1">
        <f>AA3-Z3</f>
        <v>63.5</v>
      </c>
    </row>
    <row r="4" spans="1:28" x14ac:dyDescent="0.3">
      <c r="A4" s="2">
        <v>2000</v>
      </c>
      <c r="B4" s="2">
        <v>3000</v>
      </c>
      <c r="C4" s="2">
        <v>4000</v>
      </c>
      <c r="D4" s="2">
        <f>SUM(A4:C4)</f>
        <v>9000</v>
      </c>
      <c r="E4" s="2">
        <f>AVERAGE(A4:C4)</f>
        <v>3000</v>
      </c>
      <c r="F4" s="2">
        <f t="shared" ref="F4:F6" si="0">MAX(A4:C4)</f>
        <v>4000</v>
      </c>
      <c r="G4" s="2">
        <f t="shared" ref="G4:G6" si="1">MIN(A4:C4)</f>
        <v>2000</v>
      </c>
      <c r="H4" s="3">
        <f t="shared" ref="H4:H6" si="2">SQRT(D4)</f>
        <v>94.868329805051374</v>
      </c>
      <c r="I4" s="2">
        <f t="shared" ref="I4:I6" si="3">A4*B4*C4</f>
        <v>24000000000</v>
      </c>
      <c r="K4" s="1" t="s">
        <v>19</v>
      </c>
      <c r="L4" s="1">
        <v>18000</v>
      </c>
      <c r="M4" s="1">
        <f>L4*50%</f>
        <v>9000</v>
      </c>
      <c r="N4" s="1">
        <f>L4*25%</f>
        <v>4500</v>
      </c>
      <c r="O4" s="1">
        <f>L4*15%</f>
        <v>2700</v>
      </c>
      <c r="P4" s="1">
        <f>L4*10%</f>
        <v>1800</v>
      </c>
      <c r="Q4" s="1">
        <f>SUM(L4:P4)</f>
        <v>36000</v>
      </c>
      <c r="R4" s="1">
        <f>Q4*3%</f>
        <v>1080</v>
      </c>
      <c r="S4" s="1">
        <f>Q4-R4</f>
        <v>34920</v>
      </c>
      <c r="U4" s="2" t="s">
        <v>32</v>
      </c>
      <c r="V4" s="2">
        <v>3</v>
      </c>
      <c r="W4" s="2">
        <v>160</v>
      </c>
      <c r="X4" s="2">
        <f t="shared" ref="X4:X5" si="4">V4*W4</f>
        <v>480</v>
      </c>
      <c r="Y4" s="2">
        <f t="shared" ref="Y4:Y5" si="5">X4*3%</f>
        <v>14.399999999999999</v>
      </c>
      <c r="Z4" s="2">
        <f t="shared" ref="Z4:Z5" si="6">X4-Y4</f>
        <v>465.6</v>
      </c>
      <c r="AA4" s="2">
        <v>500</v>
      </c>
      <c r="AB4" s="1">
        <f t="shared" ref="AB4:AB5" si="7">AA4-Z4</f>
        <v>34.399999999999977</v>
      </c>
    </row>
    <row r="5" spans="1:28" x14ac:dyDescent="0.3">
      <c r="A5" s="2">
        <v>3000</v>
      </c>
      <c r="B5" s="2">
        <v>1500</v>
      </c>
      <c r="C5" s="2">
        <v>2500</v>
      </c>
      <c r="D5" s="2">
        <f t="shared" ref="D5:D6" si="8">SUM(A5:C5)</f>
        <v>7000</v>
      </c>
      <c r="E5" s="4">
        <f>AVERAGE(A5:C5)</f>
        <v>2333.3333333333335</v>
      </c>
      <c r="F5" s="2">
        <f t="shared" si="0"/>
        <v>3000</v>
      </c>
      <c r="G5" s="2">
        <f t="shared" si="1"/>
        <v>1500</v>
      </c>
      <c r="H5" s="3">
        <f t="shared" si="2"/>
        <v>83.66600265340756</v>
      </c>
      <c r="I5" s="2">
        <f t="shared" si="3"/>
        <v>11250000000</v>
      </c>
      <c r="K5" s="1" t="s">
        <v>20</v>
      </c>
      <c r="L5" s="1">
        <v>20000</v>
      </c>
      <c r="M5" s="1">
        <f t="shared" ref="M5:M7" si="9">L5*50%</f>
        <v>10000</v>
      </c>
      <c r="N5" s="1">
        <f>L5*25%</f>
        <v>5000</v>
      </c>
      <c r="O5" s="1">
        <f t="shared" ref="O5:O7" si="10">L5*15%</f>
        <v>3000</v>
      </c>
      <c r="P5" s="1">
        <f t="shared" ref="P5:P7" si="11">L5*10%</f>
        <v>2000</v>
      </c>
      <c r="Q5" s="1">
        <f t="shared" ref="Q5:Q7" si="12">SUM(L5:P5)</f>
        <v>40000</v>
      </c>
      <c r="R5" s="1">
        <f t="shared" ref="R5:R7" si="13">Q5*3%</f>
        <v>1200</v>
      </c>
      <c r="S5" s="1">
        <f t="shared" ref="S5:S7" si="14">Q5-R5</f>
        <v>38800</v>
      </c>
      <c r="U5" s="2" t="s">
        <v>33</v>
      </c>
      <c r="V5" s="2">
        <v>2</v>
      </c>
      <c r="W5" s="2">
        <v>180</v>
      </c>
      <c r="X5" s="2">
        <f t="shared" si="4"/>
        <v>360</v>
      </c>
      <c r="Y5" s="2">
        <f t="shared" si="5"/>
        <v>10.799999999999999</v>
      </c>
      <c r="Z5" s="2">
        <f t="shared" si="6"/>
        <v>349.2</v>
      </c>
      <c r="AA5" s="2">
        <v>500</v>
      </c>
      <c r="AB5" s="1">
        <f t="shared" si="7"/>
        <v>150.80000000000001</v>
      </c>
    </row>
    <row r="6" spans="1:28" x14ac:dyDescent="0.3">
      <c r="A6" s="2">
        <v>4000</v>
      </c>
      <c r="B6" s="2">
        <v>5000</v>
      </c>
      <c r="C6" s="2">
        <v>1000</v>
      </c>
      <c r="D6" s="2">
        <f t="shared" si="8"/>
        <v>10000</v>
      </c>
      <c r="E6" s="4">
        <f>AVERAGE(A6:C6)</f>
        <v>3333.3333333333335</v>
      </c>
      <c r="F6" s="2">
        <f t="shared" si="0"/>
        <v>5000</v>
      </c>
      <c r="G6" s="2">
        <f t="shared" si="1"/>
        <v>1000</v>
      </c>
      <c r="H6" s="2">
        <f t="shared" si="2"/>
        <v>100</v>
      </c>
      <c r="I6" s="2">
        <f t="shared" si="3"/>
        <v>20000000000</v>
      </c>
      <c r="K6" s="1" t="s">
        <v>21</v>
      </c>
      <c r="L6" s="1">
        <v>25000</v>
      </c>
      <c r="M6" s="1">
        <f t="shared" si="9"/>
        <v>12500</v>
      </c>
      <c r="N6" s="1">
        <f t="shared" ref="N6:N7" si="15">L6*25%</f>
        <v>6250</v>
      </c>
      <c r="O6" s="1">
        <f t="shared" si="10"/>
        <v>3750</v>
      </c>
      <c r="P6" s="1">
        <f t="shared" si="11"/>
        <v>2500</v>
      </c>
      <c r="Q6" s="1">
        <f t="shared" si="12"/>
        <v>50000</v>
      </c>
      <c r="R6" s="1">
        <f t="shared" si="13"/>
        <v>1500</v>
      </c>
      <c r="S6" s="1">
        <f t="shared" si="14"/>
        <v>48500</v>
      </c>
    </row>
    <row r="7" spans="1:28" x14ac:dyDescent="0.3">
      <c r="K7" s="1" t="s">
        <v>22</v>
      </c>
      <c r="L7" s="1">
        <v>7000</v>
      </c>
      <c r="M7" s="1">
        <f t="shared" si="9"/>
        <v>3500</v>
      </c>
      <c r="N7" s="1">
        <f t="shared" si="15"/>
        <v>1750</v>
      </c>
      <c r="O7" s="1">
        <f t="shared" si="10"/>
        <v>1050</v>
      </c>
      <c r="P7" s="1">
        <f t="shared" si="11"/>
        <v>700</v>
      </c>
      <c r="Q7" s="1">
        <f t="shared" si="12"/>
        <v>14000</v>
      </c>
      <c r="R7" s="1">
        <f t="shared" si="13"/>
        <v>420</v>
      </c>
      <c r="S7" s="1">
        <f t="shared" si="14"/>
        <v>13580</v>
      </c>
    </row>
    <row r="10" spans="1:28" x14ac:dyDescent="0.3">
      <c r="J10" s="2" t="s">
        <v>9</v>
      </c>
      <c r="K10" s="2" t="s">
        <v>35</v>
      </c>
      <c r="L10" s="2" t="s">
        <v>36</v>
      </c>
    </row>
    <row r="11" spans="1:28" x14ac:dyDescent="0.3">
      <c r="J11" s="2" t="s">
        <v>37</v>
      </c>
      <c r="K11" s="2">
        <v>82570</v>
      </c>
      <c r="L11" s="2">
        <f>IF(K11&lt;22000,K11*8%,IF(K11&lt;32000,K11*10%,IF(K11&lt;52000,K11*13%,IF(K11&lt;72000,K11*16%,IF(K11&lt;100000,K11*20%,IF(K11&gt;100000,K11*25%))))))</f>
        <v>16514</v>
      </c>
    </row>
    <row r="12" spans="1:28" x14ac:dyDescent="0.3">
      <c r="J12" s="2" t="s">
        <v>20</v>
      </c>
      <c r="K12" s="2">
        <v>48326</v>
      </c>
      <c r="L12" s="7">
        <f t="shared" ref="L12:L14" si="16">IF(K12&lt;22000,K12*8%,IF(K12&lt;32000,K12*10%,IF(K12&lt;52000,K12*13%,IF(K12&lt;72000,K12*16%,IF(K12&lt;100000,K12*20%,IF(K12&gt;100000,K12*25%))))))</f>
        <v>6282.38</v>
      </c>
    </row>
    <row r="13" spans="1:28" x14ac:dyDescent="0.3">
      <c r="J13" s="2" t="s">
        <v>22</v>
      </c>
      <c r="K13" s="2">
        <v>71218</v>
      </c>
      <c r="L13" s="7">
        <f t="shared" si="16"/>
        <v>11394.880000000001</v>
      </c>
    </row>
    <row r="14" spans="1:28" x14ac:dyDescent="0.3">
      <c r="J14" s="2" t="s">
        <v>38</v>
      </c>
      <c r="K14" s="2">
        <v>118216</v>
      </c>
      <c r="L14" s="2">
        <f t="shared" si="16"/>
        <v>29554</v>
      </c>
    </row>
    <row r="15" spans="1:28" x14ac:dyDescent="0.3">
      <c r="J15" s="2" t="s">
        <v>18</v>
      </c>
      <c r="K15" s="2">
        <v>33336</v>
      </c>
      <c r="L15" s="7">
        <f>IF(K15&lt;22000,K15*8%,IF(K15&lt;32000,K15*10%,IF(K15&lt;52000,K15*13%,IF(K15&lt;72000,K15*16%,IF(K15&lt;100000,K15*20%,IF(K15&gt;10000,K15*25%))))))</f>
        <v>4333.68</v>
      </c>
    </row>
  </sheetData>
  <conditionalFormatting sqref="Y1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Rubayet Ali</dc:creator>
  <cp:lastModifiedBy>Md Rubayet Ali</cp:lastModifiedBy>
  <dcterms:created xsi:type="dcterms:W3CDTF">2025-09-09T14:00:38Z</dcterms:created>
  <dcterms:modified xsi:type="dcterms:W3CDTF">2025-09-10T14:22:44Z</dcterms:modified>
</cp:coreProperties>
</file>